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585" yWindow="90" windowWidth="14805" windowHeight="121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C15" i="1"/>
  <c r="E47" i="1" l="1"/>
  <c r="D46" i="1"/>
  <c r="C46" i="1"/>
  <c r="E45" i="1"/>
  <c r="D44" i="1"/>
  <c r="C44" i="1"/>
  <c r="E43" i="1"/>
  <c r="E42" i="1"/>
  <c r="E41" i="1"/>
  <c r="E40" i="1"/>
  <c r="D39" i="1"/>
  <c r="C39" i="1"/>
  <c r="E38" i="1"/>
  <c r="E37" i="1"/>
  <c r="D36" i="1"/>
  <c r="C36" i="1"/>
  <c r="E35" i="1"/>
  <c r="E34" i="1"/>
  <c r="E33" i="1"/>
  <c r="E32" i="1"/>
  <c r="E31" i="1"/>
  <c r="D30" i="1"/>
  <c r="C30" i="1"/>
  <c r="E29" i="1"/>
  <c r="E28" i="1"/>
  <c r="E27" i="1"/>
  <c r="E26" i="1"/>
  <c r="D25" i="1"/>
  <c r="C25" i="1"/>
  <c r="E24" i="1"/>
  <c r="E23" i="1"/>
  <c r="E22" i="1"/>
  <c r="E21" i="1"/>
  <c r="E20" i="1"/>
  <c r="D19" i="1"/>
  <c r="C19" i="1"/>
  <c r="E18" i="1"/>
  <c r="E17" i="1"/>
  <c r="E14" i="1"/>
  <c r="D13" i="1"/>
  <c r="C13" i="1"/>
  <c r="E12" i="1"/>
  <c r="E11" i="1"/>
  <c r="E10" i="1"/>
  <c r="E9" i="1"/>
  <c r="E8" i="1"/>
  <c r="E7" i="1"/>
  <c r="E6" i="1"/>
  <c r="D5" i="1"/>
  <c r="C5" i="1"/>
  <c r="C48" i="1" s="1"/>
  <c r="E44" i="1" l="1"/>
  <c r="E39" i="1"/>
  <c r="E15" i="1"/>
  <c r="D48" i="1"/>
  <c r="E36" i="1"/>
  <c r="E13" i="1"/>
  <c r="E25" i="1"/>
  <c r="E19" i="1"/>
  <c r="E30" i="1"/>
  <c r="E46" i="1"/>
  <c r="E5" i="1"/>
  <c r="E48" i="1" l="1"/>
</calcChain>
</file>

<file path=xl/sharedStrings.xml><?xml version="1.0" encoding="utf-8"?>
<sst xmlns="http://schemas.openxmlformats.org/spreadsheetml/2006/main" count="94" uniqueCount="94">
  <si>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</si>
  <si>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</si>
  <si>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</si>
  <si>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</si>
  <si>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</si>
  <si>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</si>
  <si>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</si>
  <si>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</si>
  <si>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</si>
  <si>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</si>
  <si>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</si>
  <si>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</si>
  <si>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</si>
  <si>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</si>
  <si>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</si>
  <si>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</si>
  <si>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</si>
  <si>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</si>
  <si>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</si>
  <si>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</si>
  <si>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</si>
  <si>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</si>
  <si>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</si>
  <si>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</si>
  <si>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</si>
  <si>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</si>
  <si>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</si>
  <si>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</si>
  <si>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</si>
  <si>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</si>
  <si>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</si>
  <si>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</si>
  <si>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</si>
  <si>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</si>
  <si>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</si>
  <si>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</si>
  <si>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</si>
  <si>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</si>
  <si>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</si>
  <si>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</si>
  <si>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</si>
  <si>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</si>
  <si>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</si>
  <si>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</si>
  <si>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</si>
  <si>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</si>
  <si>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</si>
  <si>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</si>
  <si>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</si>
  <si>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</si>
  <si>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</si>
  <si>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</si>
  <si>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</si>
  <si>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</si>
  <si>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</si>
  <si>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</si>
  <si>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</si>
  <si>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</si>
  <si>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</si>
  <si>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</si>
  <si>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</si>
  <si>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</si>
  <si>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</si>
  <si>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</si>
  <si>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</si>
  <si>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</si>
  <si>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</si>
  <si>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</si>
  <si>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</si>
  <si>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</si>
  <si>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</si>
  <si>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</si>
  <si>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</si>
  <si>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</si>
  <si>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</si>
  <si>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</si>
  <si>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</si>
  <si>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</si>
  <si>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</si>
  <si>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</si>
  <si>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</si>
  <si>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</si>
  <si>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</si>
  <si>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</si>
  <si>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</si>
  <si>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</si>
  <si>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</si>
  <si>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</si>
  <si>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</si>
  <si>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</si>
  <si>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</si>
  <si>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 xml:space="preserve">  Гражданская оборона</t>
  </si>
  <si>
    <t xml:space="preserve">  0309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</si>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</sst>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 indent="1"/>
    </xf>
    <xf numFmtId="49" fontId="3" fillId="0" borderId="1" xfId="0" applyNumberFormat="1" applyFont="1" applyFill="1" applyBorder="1" applyAlignment="1">
      <alignment horizontal="left" wrapText="1" indent="1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9" workbookViewId="0">
      <selection activeCell="C50" sqref="C50"/>
    </sheetView>
  </sheetViews>
  <sheetFormatPr defaultRowHeight="15" x14ac:dyDescent="0.25"/>
  <cols>
    <col min="1" max="1" width="46.42578125" customWidth="1"/>
    <col min="2" max="2" width="13.28515625" style="23" customWidth="1"/>
    <col min="3" max="3" width="16.85546875" customWidth="1"/>
    <col min="4" max="4" width="15.42578125" customWidth="1"/>
    <col min="5" max="5" width="11.85546875" customWidth="1"/>
    <col min="257" max="257" width="46.42578125" customWidth="1"/>
    <col min="258" max="258" width="13.285156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285156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285156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285156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285156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285156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285156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285156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285156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285156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285156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285156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285156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285156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285156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285156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285156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285156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285156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285156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285156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285156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285156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285156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285156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285156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285156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285156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285156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285156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285156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285156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285156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285156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285156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285156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285156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285156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285156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285156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285156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285156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285156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285156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285156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285156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285156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285156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285156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285156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285156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285156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285156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285156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285156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285156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285156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285156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285156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285156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285156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285156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285156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26" t="s">
        <v>0</v>
      </c>
      <c r="B1" s="26"/>
      <c r="C1" s="26"/>
      <c r="D1" s="26"/>
      <c r="E1" s="26"/>
    </row>
    <row r="2" spans="1:5" x14ac:dyDescent="0.25">
      <c r="A2" s="27" t="s">
        <v>93</v>
      </c>
      <c r="B2" s="27"/>
      <c r="C2" s="27"/>
      <c r="D2" s="27"/>
      <c r="E2" s="27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</row>
    <row r="5" spans="1:5" x14ac:dyDescent="0.25">
      <c r="A5" s="7" t="s">
        <v>6</v>
      </c>
      <c r="B5" s="8" t="s">
        <v>7</v>
      </c>
      <c r="C5" s="9">
        <f>SUM(C6:C12)</f>
        <v>99409787</v>
      </c>
      <c r="D5" s="10">
        <f>SUM(D6:D12)</f>
        <v>12946666.17</v>
      </c>
      <c r="E5" s="11">
        <f t="shared" ref="E5:E47" si="0">D5/C5</f>
        <v>0.13023532753369646</v>
      </c>
    </row>
    <row r="6" spans="1:5" ht="45.75" customHeight="1" x14ac:dyDescent="0.25">
      <c r="A6" s="12" t="s">
        <v>8</v>
      </c>
      <c r="B6" s="13" t="s">
        <v>9</v>
      </c>
      <c r="C6" s="14">
        <v>2631000</v>
      </c>
      <c r="D6" s="15">
        <v>399051.27</v>
      </c>
      <c r="E6" s="16">
        <f t="shared" si="0"/>
        <v>0.15167285062713798</v>
      </c>
    </row>
    <row r="7" spans="1:5" ht="60.75" customHeight="1" x14ac:dyDescent="0.25">
      <c r="A7" s="12" t="s">
        <v>10</v>
      </c>
      <c r="B7" s="13" t="s">
        <v>11</v>
      </c>
      <c r="C7" s="14">
        <v>1875800</v>
      </c>
      <c r="D7" s="14">
        <v>242757.12</v>
      </c>
      <c r="E7" s="16">
        <f t="shared" si="0"/>
        <v>0.12941524682802005</v>
      </c>
    </row>
    <row r="8" spans="1:5" ht="62.25" customHeight="1" x14ac:dyDescent="0.25">
      <c r="A8" s="12" t="s">
        <v>12</v>
      </c>
      <c r="B8" s="13" t="s">
        <v>13</v>
      </c>
      <c r="C8" s="14">
        <v>42323314</v>
      </c>
      <c r="D8" s="15">
        <v>6799805.6299999999</v>
      </c>
      <c r="E8" s="16">
        <f t="shared" si="0"/>
        <v>0.16066335519000235</v>
      </c>
    </row>
    <row r="9" spans="1:5" x14ac:dyDescent="0.25">
      <c r="A9" s="12" t="s">
        <v>14</v>
      </c>
      <c r="B9" s="13" t="s">
        <v>15</v>
      </c>
      <c r="C9" s="14">
        <v>66400</v>
      </c>
      <c r="D9" s="15">
        <v>27000</v>
      </c>
      <c r="E9" s="16">
        <f t="shared" si="0"/>
        <v>0.40662650602409639</v>
      </c>
    </row>
    <row r="10" spans="1:5" ht="46.5" customHeight="1" x14ac:dyDescent="0.25">
      <c r="A10" s="12" t="s">
        <v>16</v>
      </c>
      <c r="B10" s="13" t="s">
        <v>17</v>
      </c>
      <c r="C10" s="14">
        <v>16747400</v>
      </c>
      <c r="D10" s="15">
        <v>2124588.59</v>
      </c>
      <c r="E10" s="16">
        <f t="shared" si="0"/>
        <v>0.12686080167667815</v>
      </c>
    </row>
    <row r="11" spans="1:5" x14ac:dyDescent="0.25">
      <c r="A11" s="12" t="s">
        <v>18</v>
      </c>
      <c r="B11" s="13" t="s">
        <v>19</v>
      </c>
      <c r="C11" s="14">
        <v>5049973</v>
      </c>
      <c r="D11" s="15">
        <v>0</v>
      </c>
      <c r="E11" s="16">
        <f t="shared" si="0"/>
        <v>0</v>
      </c>
    </row>
    <row r="12" spans="1:5" x14ac:dyDescent="0.25">
      <c r="A12" s="12" t="s">
        <v>20</v>
      </c>
      <c r="B12" s="13" t="s">
        <v>21</v>
      </c>
      <c r="C12" s="14">
        <v>30715900</v>
      </c>
      <c r="D12" s="15">
        <v>3353463.56</v>
      </c>
      <c r="E12" s="16">
        <f t="shared" si="0"/>
        <v>0.10917679638232967</v>
      </c>
    </row>
    <row r="13" spans="1:5" x14ac:dyDescent="0.25">
      <c r="A13" s="7" t="s">
        <v>22</v>
      </c>
      <c r="B13" s="8" t="s">
        <v>23</v>
      </c>
      <c r="C13" s="9">
        <f>C14</f>
        <v>581600</v>
      </c>
      <c r="D13" s="10">
        <f>D14</f>
        <v>70550.179999999993</v>
      </c>
      <c r="E13" s="11">
        <f t="shared" si="0"/>
        <v>0.12130361072902338</v>
      </c>
    </row>
    <row r="14" spans="1:5" x14ac:dyDescent="0.25">
      <c r="A14" s="12" t="s">
        <v>24</v>
      </c>
      <c r="B14" s="13" t="s">
        <v>25</v>
      </c>
      <c r="C14" s="14">
        <v>581600</v>
      </c>
      <c r="D14" s="15">
        <v>70550.179999999993</v>
      </c>
      <c r="E14" s="16">
        <f t="shared" si="0"/>
        <v>0.12130361072902338</v>
      </c>
    </row>
    <row r="15" spans="1:5" ht="30" x14ac:dyDescent="0.25">
      <c r="A15" s="7" t="s">
        <v>26</v>
      </c>
      <c r="B15" s="8" t="s">
        <v>27</v>
      </c>
      <c r="C15" s="9">
        <f>SUM(C16:C18)</f>
        <v>44554625.060000002</v>
      </c>
      <c r="D15" s="9">
        <f t="shared" ref="D15:E15" si="1">SUM(D16:D18)</f>
        <v>6949396.6899999995</v>
      </c>
      <c r="E15" s="9">
        <f t="shared" si="1"/>
        <v>0.25833976865550723</v>
      </c>
    </row>
    <row r="16" spans="1:5" x14ac:dyDescent="0.25">
      <c r="A16" s="24" t="s">
        <v>91</v>
      </c>
      <c r="B16" s="25" t="s">
        <v>92</v>
      </c>
      <c r="C16" s="14">
        <v>200000</v>
      </c>
      <c r="D16" s="15">
        <v>0</v>
      </c>
      <c r="E16" s="11"/>
    </row>
    <row r="17" spans="1:5" ht="43.5" customHeight="1" x14ac:dyDescent="0.25">
      <c r="A17" s="12" t="s">
        <v>28</v>
      </c>
      <c r="B17" s="13" t="s">
        <v>29</v>
      </c>
      <c r="C17" s="14">
        <v>43904625.060000002</v>
      </c>
      <c r="D17" s="15">
        <v>6903905.2999999998</v>
      </c>
      <c r="E17" s="16">
        <f t="shared" si="0"/>
        <v>0.15724779087772944</v>
      </c>
    </row>
    <row r="18" spans="1:5" ht="30" x14ac:dyDescent="0.25">
      <c r="A18" s="12" t="s">
        <v>30</v>
      </c>
      <c r="B18" s="13" t="s">
        <v>31</v>
      </c>
      <c r="C18" s="14">
        <v>450000</v>
      </c>
      <c r="D18" s="15">
        <v>45491.39</v>
      </c>
      <c r="E18" s="16">
        <f t="shared" si="0"/>
        <v>0.10109197777777777</v>
      </c>
    </row>
    <row r="19" spans="1:5" x14ac:dyDescent="0.25">
      <c r="A19" s="7" t="s">
        <v>32</v>
      </c>
      <c r="B19" s="8" t="s">
        <v>33</v>
      </c>
      <c r="C19" s="9">
        <f>SUM(C20:C24)</f>
        <v>52792500</v>
      </c>
      <c r="D19" s="10">
        <f>SUM(D20:D24)</f>
        <v>7172108.9399999995</v>
      </c>
      <c r="E19" s="11">
        <f t="shared" si="0"/>
        <v>0.1358546941326893</v>
      </c>
    </row>
    <row r="20" spans="1:5" x14ac:dyDescent="0.25">
      <c r="A20" s="12" t="s">
        <v>34</v>
      </c>
      <c r="B20" s="13" t="s">
        <v>35</v>
      </c>
      <c r="C20" s="14">
        <v>11375600</v>
      </c>
      <c r="D20" s="15">
        <v>1418027.89</v>
      </c>
      <c r="E20" s="16">
        <f t="shared" si="0"/>
        <v>0.12465521730721896</v>
      </c>
    </row>
    <row r="21" spans="1:5" x14ac:dyDescent="0.25">
      <c r="A21" s="12" t="s">
        <v>36</v>
      </c>
      <c r="B21" s="13" t="s">
        <v>37</v>
      </c>
      <c r="C21" s="14">
        <v>19531300</v>
      </c>
      <c r="D21" s="15">
        <v>2571483.7599999998</v>
      </c>
      <c r="E21" s="16">
        <f t="shared" si="0"/>
        <v>0.13165963146334345</v>
      </c>
    </row>
    <row r="22" spans="1:5" x14ac:dyDescent="0.25">
      <c r="A22" s="12" t="s">
        <v>38</v>
      </c>
      <c r="B22" s="13" t="s">
        <v>39</v>
      </c>
      <c r="C22" s="14">
        <v>20290600</v>
      </c>
      <c r="D22" s="15">
        <v>2907600</v>
      </c>
      <c r="E22" s="16">
        <f t="shared" si="0"/>
        <v>0.143297881777769</v>
      </c>
    </row>
    <row r="23" spans="1:5" x14ac:dyDescent="0.25">
      <c r="A23" s="12" t="s">
        <v>40</v>
      </c>
      <c r="B23" s="13" t="s">
        <v>41</v>
      </c>
      <c r="C23" s="14">
        <v>520000</v>
      </c>
      <c r="D23" s="15">
        <v>74997.289999999994</v>
      </c>
      <c r="E23" s="16">
        <f t="shared" si="0"/>
        <v>0.14422555769230769</v>
      </c>
    </row>
    <row r="24" spans="1:5" ht="30" x14ac:dyDescent="0.25">
      <c r="A24" s="12" t="s">
        <v>42</v>
      </c>
      <c r="B24" s="13" t="s">
        <v>43</v>
      </c>
      <c r="C24" s="14">
        <v>1075000</v>
      </c>
      <c r="D24" s="15">
        <v>200000</v>
      </c>
      <c r="E24" s="16">
        <f t="shared" si="0"/>
        <v>0.18604651162790697</v>
      </c>
    </row>
    <row r="25" spans="1:5" x14ac:dyDescent="0.25">
      <c r="A25" s="7" t="s">
        <v>44</v>
      </c>
      <c r="B25" s="8" t="s">
        <v>45</v>
      </c>
      <c r="C25" s="9">
        <f>SUM(C26:C29)</f>
        <v>87758453.289999992</v>
      </c>
      <c r="D25" s="10">
        <f>SUM(D26:D29)</f>
        <v>13716137.309999999</v>
      </c>
      <c r="E25" s="11">
        <f t="shared" si="0"/>
        <v>0.15629420068143957</v>
      </c>
    </row>
    <row r="26" spans="1:5" x14ac:dyDescent="0.25">
      <c r="A26" s="12" t="s">
        <v>46</v>
      </c>
      <c r="B26" s="13" t="s">
        <v>47</v>
      </c>
      <c r="C26" s="14">
        <v>1108327</v>
      </c>
      <c r="D26" s="15">
        <v>548533.84</v>
      </c>
      <c r="E26" s="16">
        <f t="shared" si="0"/>
        <v>0.49492057849353122</v>
      </c>
    </row>
    <row r="27" spans="1:5" x14ac:dyDescent="0.25">
      <c r="A27" s="12" t="s">
        <v>48</v>
      </c>
      <c r="B27" s="13" t="s">
        <v>49</v>
      </c>
      <c r="C27" s="14">
        <v>20477920.859999999</v>
      </c>
      <c r="D27" s="15">
        <v>5775589.3899999997</v>
      </c>
      <c r="E27" s="16">
        <f t="shared" si="0"/>
        <v>0.2820398335107151</v>
      </c>
    </row>
    <row r="28" spans="1:5" x14ac:dyDescent="0.25">
      <c r="A28" s="12" t="s">
        <v>50</v>
      </c>
      <c r="B28" s="13" t="s">
        <v>51</v>
      </c>
      <c r="C28" s="14">
        <v>66169405.43</v>
      </c>
      <c r="D28" s="15">
        <v>7392014.0800000001</v>
      </c>
      <c r="E28" s="16">
        <f t="shared" si="0"/>
        <v>0.1117134728952634</v>
      </c>
    </row>
    <row r="29" spans="1:5" ht="30" x14ac:dyDescent="0.25">
      <c r="A29" s="12" t="s">
        <v>52</v>
      </c>
      <c r="B29" s="13" t="s">
        <v>53</v>
      </c>
      <c r="C29" s="14">
        <v>2800</v>
      </c>
      <c r="D29" s="15">
        <v>0</v>
      </c>
      <c r="E29" s="16">
        <f t="shared" si="0"/>
        <v>0</v>
      </c>
    </row>
    <row r="30" spans="1:5" x14ac:dyDescent="0.25">
      <c r="A30" s="7" t="s">
        <v>54</v>
      </c>
      <c r="B30" s="8" t="s">
        <v>55</v>
      </c>
      <c r="C30" s="9">
        <f>SUM(C31:C35)</f>
        <v>544175006.52999997</v>
      </c>
      <c r="D30" s="10">
        <f>SUM(D31:D35)</f>
        <v>70545477.230000004</v>
      </c>
      <c r="E30" s="11">
        <f t="shared" si="0"/>
        <v>0.12963748129456013</v>
      </c>
    </row>
    <row r="31" spans="1:5" x14ac:dyDescent="0.25">
      <c r="A31" s="12" t="s">
        <v>56</v>
      </c>
      <c r="B31" s="13" t="s">
        <v>57</v>
      </c>
      <c r="C31" s="14">
        <v>136980930</v>
      </c>
      <c r="D31" s="15">
        <v>20311829</v>
      </c>
      <c r="E31" s="16">
        <f t="shared" si="0"/>
        <v>0.14828216599201072</v>
      </c>
    </row>
    <row r="32" spans="1:5" x14ac:dyDescent="0.25">
      <c r="A32" s="12" t="s">
        <v>58</v>
      </c>
      <c r="B32" s="13" t="s">
        <v>59</v>
      </c>
      <c r="C32" s="14">
        <v>257157512.16</v>
      </c>
      <c r="D32" s="15">
        <v>35563928.490000002</v>
      </c>
      <c r="E32" s="16">
        <f t="shared" si="0"/>
        <v>0.1382962846050268</v>
      </c>
    </row>
    <row r="33" spans="1:5" x14ac:dyDescent="0.25">
      <c r="A33" s="12" t="s">
        <v>60</v>
      </c>
      <c r="B33" s="13" t="s">
        <v>61</v>
      </c>
      <c r="C33" s="14">
        <v>54512580</v>
      </c>
      <c r="D33" s="15">
        <v>3848139.44</v>
      </c>
      <c r="E33" s="16">
        <f t="shared" si="0"/>
        <v>7.0591768725677628E-2</v>
      </c>
    </row>
    <row r="34" spans="1:5" x14ac:dyDescent="0.25">
      <c r="A34" s="12" t="s">
        <v>62</v>
      </c>
      <c r="B34" s="13" t="s">
        <v>63</v>
      </c>
      <c r="C34" s="14">
        <v>375000</v>
      </c>
      <c r="D34" s="15">
        <v>5000</v>
      </c>
      <c r="E34" s="16">
        <f t="shared" si="0"/>
        <v>1.3333333333333334E-2</v>
      </c>
    </row>
    <row r="35" spans="1:5" x14ac:dyDescent="0.25">
      <c r="A35" s="12" t="s">
        <v>64</v>
      </c>
      <c r="B35" s="13" t="s">
        <v>65</v>
      </c>
      <c r="C35" s="14">
        <v>95148984.370000005</v>
      </c>
      <c r="D35" s="15">
        <v>10816580.300000001</v>
      </c>
      <c r="E35" s="16">
        <f t="shared" si="0"/>
        <v>0.11368045987688349</v>
      </c>
    </row>
    <row r="36" spans="1:5" x14ac:dyDescent="0.25">
      <c r="A36" s="7" t="s">
        <v>66</v>
      </c>
      <c r="B36" s="8" t="s">
        <v>67</v>
      </c>
      <c r="C36" s="9">
        <f>SUM(C37:C38)</f>
        <v>139295724.58000001</v>
      </c>
      <c r="D36" s="10">
        <f>SUM(D37:D38)</f>
        <v>18816831.82</v>
      </c>
      <c r="E36" s="11">
        <f t="shared" si="0"/>
        <v>0.13508549438064885</v>
      </c>
    </row>
    <row r="37" spans="1:5" x14ac:dyDescent="0.25">
      <c r="A37" s="12" t="s">
        <v>68</v>
      </c>
      <c r="B37" s="13" t="s">
        <v>69</v>
      </c>
      <c r="C37" s="14">
        <v>106456443.92</v>
      </c>
      <c r="D37" s="15">
        <v>13135000</v>
      </c>
      <c r="E37" s="16">
        <f t="shared" si="0"/>
        <v>0.12338379450163396</v>
      </c>
    </row>
    <row r="38" spans="1:5" ht="30" x14ac:dyDescent="0.25">
      <c r="A38" s="12" t="s">
        <v>70</v>
      </c>
      <c r="B38" s="13" t="s">
        <v>71</v>
      </c>
      <c r="C38" s="14">
        <v>32839280.66</v>
      </c>
      <c r="D38" s="15">
        <v>5681831.8200000003</v>
      </c>
      <c r="E38" s="16">
        <f t="shared" si="0"/>
        <v>0.17301937514486349</v>
      </c>
    </row>
    <row r="39" spans="1:5" x14ac:dyDescent="0.25">
      <c r="A39" s="7" t="s">
        <v>72</v>
      </c>
      <c r="B39" s="8" t="s">
        <v>73</v>
      </c>
      <c r="C39" s="9">
        <f>SUM(C40:C43)</f>
        <v>20764600</v>
      </c>
      <c r="D39" s="10">
        <f>SUM(D40:D43)</f>
        <v>1677021.92</v>
      </c>
      <c r="E39" s="11">
        <f t="shared" si="0"/>
        <v>8.076350712269921E-2</v>
      </c>
    </row>
    <row r="40" spans="1:5" x14ac:dyDescent="0.25">
      <c r="A40" s="12" t="s">
        <v>74</v>
      </c>
      <c r="B40" s="13" t="s">
        <v>75</v>
      </c>
      <c r="C40" s="14">
        <v>8000000</v>
      </c>
      <c r="D40" s="15">
        <v>1385810</v>
      </c>
      <c r="E40" s="16">
        <f t="shared" si="0"/>
        <v>0.17322625</v>
      </c>
    </row>
    <row r="41" spans="1:5" x14ac:dyDescent="0.25">
      <c r="A41" s="12" t="s">
        <v>76</v>
      </c>
      <c r="B41" s="13" t="s">
        <v>77</v>
      </c>
      <c r="C41" s="14">
        <v>3000</v>
      </c>
      <c r="D41" s="15">
        <v>0</v>
      </c>
      <c r="E41" s="16">
        <f t="shared" si="0"/>
        <v>0</v>
      </c>
    </row>
    <row r="42" spans="1:5" x14ac:dyDescent="0.25">
      <c r="A42" s="12" t="s">
        <v>78</v>
      </c>
      <c r="B42" s="13" t="s">
        <v>79</v>
      </c>
      <c r="C42" s="14">
        <v>12391600</v>
      </c>
      <c r="D42" s="15">
        <v>252043.92</v>
      </c>
      <c r="E42" s="16">
        <f t="shared" si="0"/>
        <v>2.0339901223409406E-2</v>
      </c>
    </row>
    <row r="43" spans="1:5" x14ac:dyDescent="0.25">
      <c r="A43" s="12" t="s">
        <v>80</v>
      </c>
      <c r="B43" s="13" t="s">
        <v>81</v>
      </c>
      <c r="C43" s="14">
        <v>370000</v>
      </c>
      <c r="D43" s="15">
        <v>39168</v>
      </c>
      <c r="E43" s="16">
        <f t="shared" si="0"/>
        <v>0.10585945945945946</v>
      </c>
    </row>
    <row r="44" spans="1:5" x14ac:dyDescent="0.25">
      <c r="A44" s="17" t="s">
        <v>82</v>
      </c>
      <c r="B44" s="18" t="s">
        <v>83</v>
      </c>
      <c r="C44" s="19">
        <f>C45</f>
        <v>2010000</v>
      </c>
      <c r="D44" s="20">
        <f>D45</f>
        <v>425493.46</v>
      </c>
      <c r="E44" s="21">
        <f t="shared" si="0"/>
        <v>0.21168828855721394</v>
      </c>
    </row>
    <row r="45" spans="1:5" ht="30" x14ac:dyDescent="0.25">
      <c r="A45" s="12" t="s">
        <v>84</v>
      </c>
      <c r="B45" s="13" t="s">
        <v>85</v>
      </c>
      <c r="C45" s="14">
        <v>2010000</v>
      </c>
      <c r="D45" s="15">
        <v>425493.46</v>
      </c>
      <c r="E45" s="16">
        <f t="shared" si="0"/>
        <v>0.21168828855721394</v>
      </c>
    </row>
    <row r="46" spans="1:5" x14ac:dyDescent="0.25">
      <c r="A46" s="7" t="s">
        <v>86</v>
      </c>
      <c r="B46" s="8" t="s">
        <v>87</v>
      </c>
      <c r="C46" s="9">
        <f>C47</f>
        <v>3882375</v>
      </c>
      <c r="D46" s="10">
        <f>D47</f>
        <v>647062.17000000004</v>
      </c>
      <c r="E46" s="11">
        <f t="shared" si="0"/>
        <v>0.16666658166714962</v>
      </c>
    </row>
    <row r="47" spans="1:5" x14ac:dyDescent="0.25">
      <c r="A47" s="12" t="s">
        <v>88</v>
      </c>
      <c r="B47" s="13" t="s">
        <v>89</v>
      </c>
      <c r="C47" s="14">
        <v>3882375</v>
      </c>
      <c r="D47" s="15">
        <v>647062.17000000004</v>
      </c>
      <c r="E47" s="16">
        <f t="shared" si="0"/>
        <v>0.16666658166714962</v>
      </c>
    </row>
    <row r="48" spans="1:5" x14ac:dyDescent="0.25">
      <c r="A48" s="17" t="s">
        <v>90</v>
      </c>
      <c r="B48" s="18"/>
      <c r="C48" s="21">
        <f>C5+C13+C15+C19+C25+C30+C36+C39+C44+C46</f>
        <v>995224671.46000004</v>
      </c>
      <c r="D48" s="21">
        <f t="shared" ref="D48:E48" si="2">D5+D13+D15+D19+D25+D30+D36+D39+D44+D46</f>
        <v>132966745.89</v>
      </c>
      <c r="E48" s="21">
        <f t="shared" si="2"/>
        <v>1.5258689547546278</v>
      </c>
    </row>
    <row r="49" spans="1:5" x14ac:dyDescent="0.25">
      <c r="A49" s="1"/>
      <c r="B49" s="2"/>
      <c r="C49" s="22"/>
      <c r="D49" s="22"/>
      <c r="E49" s="22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2026-03-11T06:16:06Z</dcterms:modified>
</cp:coreProperties>
</file>